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usf 2020" sheetId="1" r:id="rId1"/>
  </sheets>
  <externalReferences>
    <externalReference r:id="rId2"/>
  </externalReferences>
  <definedNames>
    <definedName name="_xlnm.Print_Area" localSheetId="0">'usf 2020'!$A$3:$H$14</definedName>
  </definedNames>
  <calcPr calcId="145621" iterateDelta="1E-4"/>
</workbook>
</file>

<file path=xl/calcChain.xml><?xml version="1.0" encoding="utf-8"?>
<calcChain xmlns="http://schemas.openxmlformats.org/spreadsheetml/2006/main">
  <c r="F14" i="1" l="1"/>
  <c r="E14" i="1"/>
  <c r="D14" i="1"/>
  <c r="C14" i="1"/>
  <c r="G13" i="1"/>
  <c r="G12" i="1"/>
  <c r="G11" i="1"/>
  <c r="G10" i="1"/>
  <c r="G9" i="1"/>
  <c r="G8" i="1"/>
  <c r="D20" i="1" s="1"/>
  <c r="G7" i="1"/>
  <c r="G6" i="1"/>
  <c r="G14" i="1" l="1"/>
  <c r="H6" i="1" s="1"/>
  <c r="H11" i="1" l="1"/>
  <c r="H13" i="1"/>
  <c r="H7" i="1"/>
  <c r="H14" i="1" s="1"/>
  <c r="H9" i="1"/>
  <c r="H10" i="1"/>
  <c r="H8" i="1"/>
  <c r="H12" i="1"/>
</calcChain>
</file>

<file path=xl/sharedStrings.xml><?xml version="1.0" encoding="utf-8"?>
<sst xmlns="http://schemas.openxmlformats.org/spreadsheetml/2006/main" count="35" uniqueCount="25">
  <si>
    <t>DIVISÃO USF 2020 - 01/01/20 a 06/11/20</t>
  </si>
  <si>
    <t>REGIÃO</t>
  </si>
  <si>
    <t>INSTITUIÇÃO</t>
  </si>
  <si>
    <t>NUMAPE</t>
  </si>
  <si>
    <t>NEDDIJ</t>
  </si>
  <si>
    <t>TOTAL</t>
  </si>
  <si>
    <t>%</t>
  </si>
  <si>
    <t>2018-2019</t>
  </si>
  <si>
    <t>2020-2021</t>
  </si>
  <si>
    <t>2019-2020</t>
  </si>
  <si>
    <t>CENTRO ORIENTAL</t>
  </si>
  <si>
    <t>UEPG</t>
  </si>
  <si>
    <t>CENTRO SUL</t>
  </si>
  <si>
    <t>UNICENTRO e UFFS</t>
  </si>
  <si>
    <t>NORTE CENTRAL</t>
  </si>
  <si>
    <t>UEL</t>
  </si>
  <si>
    <t>UEM</t>
  </si>
  <si>
    <t>NORTE PIONEIRO</t>
  </si>
  <si>
    <t>UENP</t>
  </si>
  <si>
    <t>SUDOESTE</t>
  </si>
  <si>
    <t>UNIOESTE</t>
  </si>
  <si>
    <t>METROPOLITANA</t>
  </si>
  <si>
    <t>UNESPAR - PARANAGUÁ, CURITIBA I, CURITIBA II, IFPR e UFPR</t>
  </si>
  <si>
    <t>NOROESTE</t>
  </si>
  <si>
    <t>UNESPAR - PARANAVAÍ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</si>
</sst>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3" fontId="0" fillId="2" borderId="1" xfId="0" applyNumberFormat="1" applyFill="1" applyBorder="1"/>
    <xf numFmtId="3" fontId="4" fillId="0" borderId="1" xfId="0" applyNumberFormat="1" applyFont="1" applyBorder="1"/>
    <xf numFmtId="9" fontId="4" fillId="0" borderId="1" xfId="1" applyFont="1" applyBorder="1"/>
    <xf numFmtId="4" fontId="0" fillId="0" borderId="0" xfId="0" applyNumberForma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9" fontId="5" fillId="0" borderId="0" xfId="1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3" fontId="4" fillId="0" borderId="3" xfId="0" applyNumberFormat="1" applyFont="1" applyBorder="1"/>
    <xf numFmtId="0" fontId="5" fillId="0" borderId="4" xfId="0" applyFont="1" applyBorder="1"/>
    <xf numFmtId="3" fontId="4" fillId="0" borderId="5" xfId="0" applyNumberFormat="1" applyFont="1" applyBorder="1"/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3" fontId="4" fillId="0" borderId="7" xfId="0" applyNumberFormat="1" applyFont="1" applyBorder="1"/>
    <xf numFmtId="0" fontId="5" fillId="0" borderId="8" xfId="0" applyFont="1" applyBorder="1"/>
    <xf numFmtId="3" fontId="4" fillId="0" borderId="9" xfId="0" applyNumberFormat="1" applyFont="1" applyBorder="1"/>
    <xf numFmtId="0" fontId="4" fillId="0" borderId="0" xfId="0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6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11842776927003573"/>
                  <c:y val="-0.1401514733501928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088820826952542"/>
                  <c:y val="-1.136363297433996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5926493108728942"/>
                  <c:y val="0.1249999627177395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339458907605966E-2"/>
                  <c:y val="0.1590908616407594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863705972434919"/>
                  <c:y val="9.848452085286295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518121490556405"/>
                  <c:y val="-6.8181797846039754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METROPOLITANA CURITIBA
3%</a:t>
                    </a:r>
                    <a:endParaRPr lang="en-US"/>
                  </a:p>
                </c:rich>
              </c:tx>
              <c:showLegendKey val="1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738131699846861E-2"/>
                  <c:y val="-0.15530298398264616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'usf 2020'!$C$18:$C$24</c:f>
              <c:strCache>
                <c:ptCount val="7"/>
                <c:pt idx="0">
                  <c:v>CENTRO ORIENTAL</c:v>
                </c:pt>
                <c:pt idx="1">
                  <c:v>CENTRO SUL</c:v>
                </c:pt>
                <c:pt idx="2">
                  <c:v>NORTE CENTRAL</c:v>
                </c:pt>
                <c:pt idx="3">
                  <c:v>NORTE PIONEIRO</c:v>
                </c:pt>
                <c:pt idx="4">
                  <c:v>SUDOESTE</c:v>
                </c:pt>
                <c:pt idx="5">
                  <c:v>METROPOLITANA</c:v>
                </c:pt>
                <c:pt idx="6">
                  <c:v>NOROESTE</c:v>
                </c:pt>
              </c:strCache>
            </c:strRef>
          </c:cat>
          <c:val>
            <c:numRef>
              <c:f>'usf 2020'!$D$18:$D$24</c:f>
              <c:numCache>
                <c:formatCode>#,##0</c:formatCode>
                <c:ptCount val="7"/>
                <c:pt idx="0">
                  <c:v>270020</c:v>
                </c:pt>
                <c:pt idx="1">
                  <c:v>647860</c:v>
                </c:pt>
                <c:pt idx="2">
                  <c:v>657367</c:v>
                </c:pt>
                <c:pt idx="3">
                  <c:v>313051</c:v>
                </c:pt>
                <c:pt idx="4">
                  <c:v>861003</c:v>
                </c:pt>
                <c:pt idx="5">
                  <c:v>98566</c:v>
                </c:pt>
                <c:pt idx="6">
                  <c:v>302807.83999999997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1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</xdr:row>
      <xdr:rowOff>171450</xdr:rowOff>
    </xdr:from>
    <xdr:to>
      <xdr:col>1</xdr:col>
      <xdr:colOff>4981575</xdr:colOff>
      <xdr:row>28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aaHome_Office_UGF/CCT%20PR%202020/DIVIS&#9500;&#226;O%20USF%202020%20C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f 2020 (2)"/>
      <sheetName val="usf 2020"/>
      <sheetName val="grafico recursos 2019 fomento"/>
      <sheetName val="Plan3"/>
    </sheetNames>
    <sheetDataSet>
      <sheetData sheetId="0"/>
      <sheetData sheetId="1">
        <row r="18">
          <cell r="C18" t="str">
            <v>CENTRO ORIENTAL</v>
          </cell>
          <cell r="D18">
            <v>270020</v>
          </cell>
        </row>
        <row r="19">
          <cell r="C19" t="str">
            <v>CENTRO SUL</v>
          </cell>
          <cell r="D19">
            <v>647860</v>
          </cell>
        </row>
        <row r="20">
          <cell r="C20" t="str">
            <v>NORTE CENTRAL</v>
          </cell>
          <cell r="D20">
            <v>657367</v>
          </cell>
        </row>
        <row r="21">
          <cell r="C21" t="str">
            <v>NORTE PIONEIRO</v>
          </cell>
          <cell r="D21">
            <v>313051</v>
          </cell>
        </row>
        <row r="22">
          <cell r="C22" t="str">
            <v>SUDOESTE</v>
          </cell>
          <cell r="D22">
            <v>861003</v>
          </cell>
        </row>
        <row r="23">
          <cell r="C23" t="str">
            <v>METROPOLITANA</v>
          </cell>
          <cell r="D23">
            <v>98566</v>
          </cell>
        </row>
        <row r="24">
          <cell r="C24" t="str">
            <v>NOROESTE</v>
          </cell>
          <cell r="D24">
            <v>302807.83999999997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0"/>
  <sheetViews>
    <sheetView showGridLines="0" tabSelected="1" workbookViewId="0">
      <selection activeCell="B30" sqref="B30"/>
    </sheetView>
  </sheetViews>
  <sheetFormatPr defaultRowHeight="19.5" x14ac:dyDescent="0.3"/>
  <cols>
    <col min="1" max="1" width="23.85546875" style="18" bestFit="1" customWidth="1"/>
    <col min="2" max="2" width="76.5703125" style="18" bestFit="1" customWidth="1"/>
    <col min="3" max="3" width="26.42578125" customWidth="1"/>
    <col min="4" max="4" width="16.42578125" customWidth="1"/>
    <col min="5" max="6" width="16.42578125" bestFit="1" customWidth="1"/>
    <col min="7" max="7" width="18" style="32" bestFit="1" customWidth="1"/>
    <col min="8" max="8" width="7.7109375" style="20" bestFit="1" customWidth="1"/>
  </cols>
  <sheetData>
    <row r="3" spans="1:20" ht="23.25" x14ac:dyDescent="0.35">
      <c r="A3" s="1" t="s">
        <v>0</v>
      </c>
      <c r="B3" s="1"/>
      <c r="C3" s="1"/>
      <c r="D3" s="1"/>
      <c r="E3" s="1"/>
      <c r="F3" s="1"/>
      <c r="G3" s="1"/>
      <c r="H3" s="1"/>
    </row>
    <row r="4" spans="1:20" s="8" customFormat="1" ht="15" x14ac:dyDescent="0.25">
      <c r="A4" s="2" t="s">
        <v>1</v>
      </c>
      <c r="B4" s="2" t="s">
        <v>2</v>
      </c>
      <c r="C4" s="3">
        <v>85</v>
      </c>
      <c r="D4" s="3">
        <v>85</v>
      </c>
      <c r="E4" s="4" t="s">
        <v>3</v>
      </c>
      <c r="F4" s="5" t="s">
        <v>4</v>
      </c>
      <c r="G4" s="6" t="s">
        <v>5</v>
      </c>
      <c r="H4" s="6" t="s">
        <v>6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8" customFormat="1" ht="15" x14ac:dyDescent="0.25">
      <c r="A5" s="2"/>
      <c r="B5" s="2"/>
      <c r="C5" s="5" t="s">
        <v>7</v>
      </c>
      <c r="D5" s="5" t="s">
        <v>8</v>
      </c>
      <c r="E5" s="4" t="s">
        <v>9</v>
      </c>
      <c r="F5" s="5" t="s">
        <v>9</v>
      </c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3">
      <c r="A6" s="9" t="s">
        <v>10</v>
      </c>
      <c r="B6" s="9" t="s">
        <v>11</v>
      </c>
      <c r="C6" s="10">
        <v>0</v>
      </c>
      <c r="D6" s="10">
        <v>0</v>
      </c>
      <c r="E6" s="10">
        <v>130540</v>
      </c>
      <c r="F6" s="10">
        <v>139480</v>
      </c>
      <c r="G6" s="11">
        <f t="shared" ref="G6:G13" si="0">SUM(C6:F6)</f>
        <v>270020</v>
      </c>
      <c r="H6" s="12">
        <f t="shared" ref="H6:H13" si="1">G6/$G$14</f>
        <v>8.5702274500659037E-2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3">
      <c r="A7" s="9" t="s">
        <v>12</v>
      </c>
      <c r="B7" s="9" t="s">
        <v>13</v>
      </c>
      <c r="C7" s="10">
        <v>82500</v>
      </c>
      <c r="D7" s="10">
        <v>0</v>
      </c>
      <c r="E7" s="10">
        <v>249662</v>
      </c>
      <c r="F7" s="10">
        <v>315698</v>
      </c>
      <c r="G7" s="11">
        <f t="shared" si="0"/>
        <v>647860</v>
      </c>
      <c r="H7" s="12">
        <f t="shared" si="1"/>
        <v>0.20562578904524467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x14ac:dyDescent="0.3">
      <c r="A8" s="14" t="s">
        <v>14</v>
      </c>
      <c r="B8" s="9" t="s">
        <v>15</v>
      </c>
      <c r="C8" s="10">
        <v>0</v>
      </c>
      <c r="D8" s="10">
        <v>0</v>
      </c>
      <c r="E8" s="10">
        <v>149641</v>
      </c>
      <c r="F8" s="10">
        <v>176499</v>
      </c>
      <c r="G8" s="11">
        <f t="shared" si="0"/>
        <v>326140</v>
      </c>
      <c r="H8" s="12">
        <f t="shared" si="1"/>
        <v>0.10351433155190334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x14ac:dyDescent="0.3">
      <c r="A9" s="14"/>
      <c r="B9" s="9" t="s">
        <v>16</v>
      </c>
      <c r="C9" s="10">
        <v>0</v>
      </c>
      <c r="D9" s="10">
        <v>0</v>
      </c>
      <c r="E9" s="10">
        <v>154540</v>
      </c>
      <c r="F9" s="10">
        <v>176687</v>
      </c>
      <c r="G9" s="11">
        <f t="shared" si="0"/>
        <v>331227</v>
      </c>
      <c r="H9" s="12">
        <f t="shared" si="1"/>
        <v>0.10512890628853341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x14ac:dyDescent="0.3">
      <c r="A10" s="9" t="s">
        <v>17</v>
      </c>
      <c r="B10" s="9" t="s">
        <v>18</v>
      </c>
      <c r="C10" s="10">
        <v>0</v>
      </c>
      <c r="D10" s="10">
        <v>23070</v>
      </c>
      <c r="E10" s="10">
        <v>123540</v>
      </c>
      <c r="F10" s="10">
        <v>166441</v>
      </c>
      <c r="G10" s="11">
        <f t="shared" si="0"/>
        <v>313051</v>
      </c>
      <c r="H10" s="12">
        <f t="shared" si="1"/>
        <v>9.9359983463098336E-2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x14ac:dyDescent="0.3">
      <c r="A11" s="9" t="s">
        <v>19</v>
      </c>
      <c r="B11" s="9" t="s">
        <v>20</v>
      </c>
      <c r="C11" s="10">
        <v>0</v>
      </c>
      <c r="D11" s="10">
        <v>0</v>
      </c>
      <c r="E11" s="10">
        <v>382923</v>
      </c>
      <c r="F11" s="10">
        <v>478080</v>
      </c>
      <c r="G11" s="11">
        <f t="shared" si="0"/>
        <v>861003</v>
      </c>
      <c r="H11" s="12">
        <f t="shared" si="1"/>
        <v>0.27327574050770659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3">
      <c r="A12" s="9" t="s">
        <v>21</v>
      </c>
      <c r="B12" s="9" t="s">
        <v>22</v>
      </c>
      <c r="C12" s="10">
        <v>98566</v>
      </c>
      <c r="D12" s="10">
        <v>0</v>
      </c>
      <c r="E12" s="10">
        <v>0</v>
      </c>
      <c r="F12" s="10">
        <v>0</v>
      </c>
      <c r="G12" s="11">
        <f t="shared" si="0"/>
        <v>98566</v>
      </c>
      <c r="H12" s="12">
        <f t="shared" si="1"/>
        <v>3.128409150593274E-2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x14ac:dyDescent="0.3">
      <c r="A13" s="15" t="s">
        <v>23</v>
      </c>
      <c r="B13" s="9" t="s">
        <v>24</v>
      </c>
      <c r="C13" s="10">
        <v>0</v>
      </c>
      <c r="D13" s="10">
        <v>0</v>
      </c>
      <c r="E13" s="10">
        <v>130519.9</v>
      </c>
      <c r="F13" s="10">
        <v>172287.94</v>
      </c>
      <c r="G13" s="11">
        <f t="shared" si="0"/>
        <v>302807.83999999997</v>
      </c>
      <c r="H13" s="12">
        <f t="shared" si="1"/>
        <v>9.6108883136921855E-2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s="18" customFormat="1" x14ac:dyDescent="0.3">
      <c r="A14" s="16" t="s">
        <v>5</v>
      </c>
      <c r="B14" s="16"/>
      <c r="C14" s="11">
        <f t="shared" ref="C14:H14" si="2">SUM(C6:C13)</f>
        <v>181066</v>
      </c>
      <c r="D14" s="11">
        <f t="shared" si="2"/>
        <v>23070</v>
      </c>
      <c r="E14" s="11">
        <f t="shared" si="2"/>
        <v>1321365.8999999999</v>
      </c>
      <c r="F14" s="11">
        <f t="shared" si="2"/>
        <v>1625172.94</v>
      </c>
      <c r="G14" s="11">
        <f t="shared" si="2"/>
        <v>3150674.84</v>
      </c>
      <c r="H14" s="12">
        <f t="shared" si="2"/>
        <v>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3">
      <c r="C15" s="13"/>
      <c r="D15" s="13"/>
      <c r="E15" s="13"/>
      <c r="F15" s="13"/>
      <c r="G15" s="19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3">
      <c r="C16" s="13"/>
      <c r="D16" s="13"/>
      <c r="E16" s="13"/>
      <c r="F16" s="13"/>
      <c r="G16" s="19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20.25" thickBot="1" x14ac:dyDescent="0.35">
      <c r="A17" s="21"/>
      <c r="B17" s="21"/>
      <c r="C17" s="13"/>
      <c r="D17" s="13"/>
      <c r="E17" s="13"/>
      <c r="F17" s="13"/>
      <c r="G17" s="1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x14ac:dyDescent="0.3">
      <c r="A18" s="22"/>
      <c r="B18" s="22"/>
      <c r="C18" s="23" t="s">
        <v>10</v>
      </c>
      <c r="D18" s="24">
        <v>270020</v>
      </c>
      <c r="E18" s="13"/>
      <c r="F18" s="13"/>
      <c r="G18" s="19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x14ac:dyDescent="0.3">
      <c r="C19" s="25" t="s">
        <v>12</v>
      </c>
      <c r="D19" s="26">
        <v>647860</v>
      </c>
      <c r="E19" s="13"/>
      <c r="F19" s="13"/>
      <c r="G19" s="19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x14ac:dyDescent="0.3">
      <c r="C20" s="27" t="s">
        <v>14</v>
      </c>
      <c r="D20" s="26">
        <f>SUM(G8:G9)</f>
        <v>657367</v>
      </c>
      <c r="E20" s="13"/>
      <c r="F20" s="13"/>
      <c r="G20" s="19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x14ac:dyDescent="0.3">
      <c r="C21" s="25" t="s">
        <v>17</v>
      </c>
      <c r="D21" s="26">
        <v>313051</v>
      </c>
      <c r="E21" s="13"/>
      <c r="F21" s="13"/>
      <c r="G21" s="19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3">
      <c r="C22" s="25" t="s">
        <v>19</v>
      </c>
      <c r="D22" s="26">
        <v>861003</v>
      </c>
      <c r="E22" s="13"/>
      <c r="F22" s="13"/>
      <c r="G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3">
      <c r="C23" s="25" t="s">
        <v>21</v>
      </c>
      <c r="D23" s="26">
        <v>98566</v>
      </c>
      <c r="E23" s="13"/>
      <c r="F23" s="13"/>
      <c r="G23" s="19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20.25" thickBot="1" x14ac:dyDescent="0.35">
      <c r="C24" s="28" t="s">
        <v>23</v>
      </c>
      <c r="D24" s="29">
        <v>302807.83999999997</v>
      </c>
      <c r="E24" s="13"/>
      <c r="F24" s="13"/>
      <c r="G24" s="19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20.25" thickBot="1" x14ac:dyDescent="0.35">
      <c r="C25" s="30" t="s">
        <v>5</v>
      </c>
      <c r="D25" s="31">
        <v>3150674.84</v>
      </c>
      <c r="E25" s="13"/>
      <c r="F25" s="13"/>
      <c r="G25" s="19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3">
      <c r="C26" s="13"/>
      <c r="D26" s="13"/>
      <c r="E26" s="13"/>
      <c r="F26" s="13"/>
      <c r="G26" s="19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3">
      <c r="C27" s="13"/>
      <c r="D27" s="13"/>
      <c r="E27" s="13"/>
      <c r="F27" s="13"/>
      <c r="G27" s="19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3">
      <c r="C28" s="13"/>
      <c r="D28" s="13"/>
      <c r="E28" s="13"/>
      <c r="F28" s="13"/>
      <c r="G28" s="1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3">
      <c r="C29" s="13"/>
      <c r="D29" s="13"/>
      <c r="E29" s="13"/>
      <c r="F29" s="13"/>
      <c r="G29" s="1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x14ac:dyDescent="0.3">
      <c r="C30" s="13"/>
      <c r="D30" s="13"/>
      <c r="E30" s="13"/>
      <c r="F30" s="13"/>
      <c r="G30" s="19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</sheetData>
  <mergeCells count="8">
    <mergeCell ref="A14:B14"/>
    <mergeCell ref="A17:B17"/>
    <mergeCell ref="A3:H3"/>
    <mergeCell ref="A4:A5"/>
    <mergeCell ref="B4:B5"/>
    <mergeCell ref="G4:G5"/>
    <mergeCell ref="H4:H5"/>
    <mergeCell ref="A8:A9"/>
  </mergeCells>
  <printOptions horizontalCentered="1" verticalCentered="1"/>
  <pageMargins left="0" right="0" top="0" bottom="0" header="0" footer="0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usf 2020</vt:lpstr>
      <vt:lpstr>'usf 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Elenir dos Santos Silva</dc:creator>
  <cp:lastModifiedBy>Elenir dos Santos Silva</cp:lastModifiedBy>
  <dcterms:created xsi:type="dcterms:W3CDTF">2020-11-17T14:17:46Z</dcterms:created>
  <dcterms:modified xsi:type="dcterms:W3CDTF">2020-11-17T14:19:01Z</dcterms:modified>
</cp:coreProperties>
</file>